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apova-oe\obmen\На сайт\"/>
    </mc:Choice>
  </mc:AlternateContent>
  <bookViews>
    <workbookView xWindow="0" yWindow="0" windowWidth="22692" windowHeight="87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F9" i="1"/>
  <c r="D10" i="1"/>
  <c r="E10" i="1"/>
  <c r="F11" i="1"/>
  <c r="D12" i="1"/>
  <c r="E12" i="1"/>
  <c r="F12" i="1" s="1"/>
  <c r="F13" i="1"/>
  <c r="F15" i="1"/>
  <c r="F16" i="1"/>
  <c r="D17" i="1"/>
  <c r="E17" i="1"/>
  <c r="F17" i="1" s="1"/>
  <c r="F18" i="1"/>
  <c r="F19" i="1"/>
  <c r="D20" i="1"/>
  <c r="E20" i="1"/>
  <c r="F21" i="1"/>
  <c r="F22" i="1"/>
  <c r="D23" i="1"/>
  <c r="E23" i="1"/>
  <c r="F24" i="1"/>
  <c r="F25" i="1"/>
  <c r="F26" i="1"/>
  <c r="F27" i="1"/>
  <c r="D28" i="1"/>
  <c r="E28" i="1"/>
  <c r="F28" i="1" s="1"/>
  <c r="F29" i="1"/>
  <c r="D30" i="1"/>
  <c r="E30" i="1"/>
  <c r="F30" i="1" s="1"/>
  <c r="F31" i="1"/>
  <c r="F32" i="1"/>
  <c r="D33" i="1"/>
  <c r="E33" i="1"/>
  <c r="F33" i="1" s="1"/>
  <c r="F35" i="1"/>
  <c r="F36" i="1"/>
  <c r="D37" i="1"/>
  <c r="E37" i="1"/>
  <c r="F37" i="1" s="1"/>
  <c r="F38" i="1"/>
  <c r="F39" i="1"/>
  <c r="F40" i="1"/>
  <c r="D42" i="1"/>
  <c r="E42" i="1"/>
  <c r="F42" i="1" s="1"/>
  <c r="F44" i="1"/>
  <c r="D47" i="1"/>
  <c r="E47" i="1"/>
  <c r="F48" i="1"/>
  <c r="F49" i="1"/>
  <c r="D50" i="1"/>
  <c r="E50" i="1"/>
  <c r="F50" i="1" s="1"/>
  <c r="F51" i="1"/>
  <c r="F52" i="1"/>
  <c r="F53" i="1"/>
  <c r="F54" i="1"/>
  <c r="F55" i="1"/>
  <c r="F56" i="1"/>
  <c r="F57" i="1"/>
  <c r="F58" i="1"/>
  <c r="D59" i="1"/>
  <c r="E59" i="1"/>
  <c r="F59" i="1" s="1"/>
  <c r="F60" i="1"/>
  <c r="F61" i="1"/>
  <c r="F62" i="1"/>
  <c r="F63" i="1"/>
  <c r="F64" i="1"/>
  <c r="F65" i="1"/>
  <c r="D66" i="1"/>
  <c r="E66" i="1"/>
  <c r="F66" i="1" s="1"/>
  <c r="F67" i="1"/>
  <c r="F68" i="1"/>
  <c r="F69" i="1"/>
  <c r="D70" i="1"/>
  <c r="E70" i="1"/>
  <c r="D72" i="1"/>
  <c r="E72" i="1"/>
  <c r="D75" i="1"/>
  <c r="F75" i="1" s="1"/>
  <c r="E75" i="1"/>
  <c r="F76" i="1"/>
  <c r="D77" i="1"/>
  <c r="E77" i="1"/>
  <c r="F78" i="1"/>
  <c r="F79" i="1"/>
  <c r="F80" i="1"/>
  <c r="F77" i="1" l="1"/>
  <c r="D46" i="1"/>
  <c r="D45" i="1" s="1"/>
  <c r="E46" i="1"/>
  <c r="E45" i="1" s="1"/>
  <c r="F23" i="1"/>
  <c r="F20" i="1"/>
  <c r="E7" i="1"/>
  <c r="F10" i="1"/>
  <c r="D7" i="1"/>
  <c r="F47" i="1"/>
  <c r="F8" i="1"/>
  <c r="F45" i="1" l="1"/>
  <c r="F46" i="1"/>
  <c r="D81" i="1"/>
  <c r="F7" i="1"/>
  <c r="E81" i="1"/>
  <c r="F81" i="1" l="1"/>
</calcChain>
</file>

<file path=xl/sharedStrings.xml><?xml version="1.0" encoding="utf-8"?>
<sst xmlns="http://schemas.openxmlformats.org/spreadsheetml/2006/main" count="158" uniqueCount="158">
  <si>
    <t>Исполнение бюджета городского округа Красноуфимск по доходам</t>
  </si>
  <si>
    <t xml:space="preserve"> за январь-июнь 2024 года </t>
  </si>
  <si>
    <t>Номер строки</t>
  </si>
  <si>
    <t>Код классификации  доходов бюджета</t>
  </si>
  <si>
    <t>Наименование дохода бюджета</t>
  </si>
  <si>
    <t xml:space="preserve">Сумма в  рублях </t>
  </si>
  <si>
    <t>Исполнение в рублях</t>
  </si>
  <si>
    <t>Исполнение в %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</si>
  <si>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</si>
  <si>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</si>
  <si>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</si>
  <si>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</si>
  <si>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</si>
  <si>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</si>
  <si>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</si>
  <si>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</si>
  <si>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</si>
  <si>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</si>
  <si>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</si>
  <si>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</si>
  <si>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 xml:space="preserve">000 1 05 01000 00 0000 110   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</si>
  <si>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</si>
  <si>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</si>
  <si>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</si>
  <si>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</si>
  <si>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</si>
  <si>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</si>
  <si>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</si>
  <si>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</si>
  <si>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</si>
  <si>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</si>
  <si>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</si>
  <si>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</si>
  <si>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</si>
  <si>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</si>
  <si>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пошлина, сборы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</si>
  <si>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</si>
  <si>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</si>
  <si>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000 1 08 07000 01 0000 110</t>
  </si>
  <si>
    <t>Государственная пошлина  за государственную регистрацию, а также за совершение прочих юридически значимых действий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</si>
  <si>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</si>
  <si>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</si>
  <si>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</si>
  <si>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</si>
  <si>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</si>
  <si>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</si>
  <si>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</si>
  <si>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</si>
  <si>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</si>
  <si>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</si>
  <si>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</si>
  <si>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</si>
  <si>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</si>
  <si>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</si>
  <si>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</si>
  <si>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</si>
  <si>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</si>
  <si>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</si>
  <si>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</si>
  <si>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</si>
  <si>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</si>
  <si>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</si>
  <si>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000 1 14 01000 00 0000 410</t>
  </si>
  <si>
    <t>Доходы от продажи квартир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</si>
  <si>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</si>
  <si>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</si>
  <si>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</si>
  <si>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</si>
  <si>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000 1 16 00000 00 0000 000</t>
  </si>
  <si>
    <t>Штрафы, санкции, возмещение ущерба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</si>
  <si>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</si>
  <si>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</si>
  <si>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</si>
  <si>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</si>
  <si>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</si>
  <si>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</si>
  <si>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</si>
  <si>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</si>
  <si>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</si>
  <si>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</si>
  <si>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</si>
  <si>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</si>
  <si>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000 1 17 15000 00 0000 150</t>
  </si>
  <si>
    <t>Инициативные платежи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</si>
  <si>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</si>
  <si>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</si>
  <si>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</si>
  <si>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</si>
  <si>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</si>
  <si>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</si>
  <si>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</si>
  <si>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 xml:space="preserve">Дотации бюджетам городских округов на выравнивание бюджетной обеспеченности из бюджета субъекта Российской Федерации
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</si>
  <si>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</si>
  <si>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</si>
  <si>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000 2 02 20000 00 0000 150</t>
  </si>
  <si>
    <t>Субсидии бюджетам бюджетной системы Российской Федерации (межбюджетные субсидии)</t>
  </si>
  <si>
    <t>000 2 02 20299 04 0000 150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</si>
  <si>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
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</si>
  <si>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</si>
  <si>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</si>
  <si>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000 2 02 25081 04 0000 150</t>
  </si>
  <si>
    <t xml:space="preserve">Субсидии бюджетам городских округов на государственную поддержку организаций, входящих в систему спортивной подготовки
</t>
  </si>
  <si>
    <t>000 2 02 25116 04 0000 150</t>
  </si>
  <si>
    <t>Субсидии бюджетам городских округов на реализацию программы комплексного развития молодежной политики в регионах Российской Федерации "Регион для молодых"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</si>
  <si>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</si>
  <si>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</si>
  <si>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000 2 02 25519 04 0000 150</t>
  </si>
  <si>
    <t>Субсидии бюджетам городских округов на поддержку отрасли культуры</t>
  </si>
  <si>
    <t>000 2 02 25750 04 0000 150</t>
  </si>
  <si>
    <t>Субсидии бюджетам городских округов на реализацию мероприятий по модернизации школьных систем образования</t>
  </si>
  <si>
    <t>000 2 02 29999 04 0000 150</t>
  </si>
  <si>
    <t>Прочие субсидии бюджетам городских округов *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</si>
  <si>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</si>
  <si>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</si>
  <si>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</si>
  <si>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</si>
  <si>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</si>
  <si>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Федерации**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</si>
  <si>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</si>
  <si>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</si>
  <si>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</si>
  <si>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</si>
  <si>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</si>
  <si>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</si>
  <si>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</si>
  <si>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 ***</t>
  </si>
  <si>
    <t>000 2 02 40000 00 0000 150</t>
  </si>
  <si>
    <t xml:space="preserve">Иные межбюджетные трансферты 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</si>
  <si>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</si>
  <si>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</si>
  <si>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</si>
  <si>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</si>
  <si>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</si>
  <si>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Прочие межбюджетные трансферты, передаваемые бюджетам городских округов ****</t>
  </si>
  <si>
    <t>000 2 04 04000 04 0000 150</t>
  </si>
  <si>
    <t>Безвозмездные поступления от негосударственных организаций в бюджеты городских округов</t>
  </si>
  <si>
    <t>000 2 04 04010 04 0000 150</t>
  </si>
  <si>
    <t>Предоставление негосударственными организациями грантов для получателей средств бюджетов городских округов</t>
  </si>
  <si>
    <t>000 2 07 04000 04 0000 150</t>
  </si>
  <si>
    <t>Прочие безвозмездные поступления в бюджеты городских округов</t>
  </si>
  <si>
    <t>000 2 07 04020 04 0000 150</t>
  </si>
  <si>
    <t>Поступления от денежных пожертвований, предоставляемых физическими лицами получателям средств бюджетов городских округов</t>
  </si>
  <si>
    <t>000 2 07 04050 04 0000 150</t>
  </si>
  <si>
    <t xml:space="preserve">Прочие безвозмездные поступления в бюджеты городских округов
</t>
  </si>
  <si>
    <t>000 2 18 00000 00 0000 150</t>
  </si>
  <si>
    <t xml:space="preserve"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 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</si>
  <si>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</si>
  <si>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</si>
  <si>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</si>
  <si>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</si>
  <si>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000 2 19 35250 04 0000 150</t>
  </si>
  <si>
    <t>Возврат остатков субсидий на оплату жилищно-коммунальных услуг отдельным категориям граждан из бюджета городских округов</t>
  </si>
  <si>
    <t xml:space="preserve">000 2 19 35462 04 0000 150 </t>
  </si>
  <si>
    <t>Возврат остатков субвенций на компенсацию отдельным категориям граждан оплаты взноса на капитальный ремонт общего имущества в многоквартирном доме из бюджетов городсих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</si>
  <si>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</si>
  <si>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</si>
  <si>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</t>
  </si>
  <si>
    <t>Итого доходов: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</si>
</sst>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sz val="10"/>
      <name val="Liberation Serif"/>
      <family val="1"/>
      <charset val="204"/>
    </font>
    <font>
      <b/>
      <sz val="8"/>
      <name val="Liberation Serif"/>
      <family val="1"/>
      <charset val="204"/>
    </font>
    <font>
      <b/>
      <sz val="10"/>
      <name val="Liberation Serif"/>
      <family val="1"/>
      <charset val="204"/>
    </font>
    <font>
      <b/>
      <sz val="9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horizontal="justify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1" fontId="1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justify" vertical="center"/>
    </xf>
    <xf numFmtId="3" fontId="3" fillId="0" borderId="1" xfId="0" applyNumberFormat="1" applyFont="1" applyBorder="1"/>
    <xf numFmtId="164" fontId="3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3" fillId="0" borderId="2" xfId="0" applyFont="1" applyBorder="1"/>
    <xf numFmtId="0" fontId="1" fillId="0" borderId="2" xfId="0" applyFont="1" applyBorder="1"/>
    <xf numFmtId="3" fontId="3" fillId="0" borderId="1" xfId="0" applyNumberFormat="1" applyFont="1" applyFill="1" applyBorder="1"/>
    <xf numFmtId="3" fontId="1" fillId="0" borderId="1" xfId="0" applyNumberFormat="1" applyFont="1" applyFill="1" applyBorder="1"/>
    <xf numFmtId="0" fontId="1" fillId="0" borderId="1" xfId="0" applyNumberFormat="1" applyFont="1" applyBorder="1" applyAlignment="1">
      <alignment horizontal="justify" vertical="center"/>
    </xf>
    <xf numFmtId="0" fontId="3" fillId="0" borderId="1" xfId="0" applyNumberFormat="1" applyFont="1" applyBorder="1" applyAlignment="1">
      <alignment horizontal="justify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B8" sqref="B8"/>
    </sheetView>
  </sheetViews>
  <sheetFormatPr defaultRowHeight="14.4" x14ac:dyDescent="0.3"/>
  <cols>
    <col min="1" max="1" width="5.44140625" customWidth="1"/>
    <col min="2" max="2" width="24.88671875" customWidth="1"/>
    <col min="3" max="3" width="50.21875" customWidth="1"/>
    <col min="4" max="6" width="12.77734375" customWidth="1"/>
  </cols>
  <sheetData>
    <row r="1" spans="1:6" x14ac:dyDescent="0.3">
      <c r="A1" s="1"/>
      <c r="B1" s="2"/>
      <c r="C1" s="2"/>
      <c r="D1" s="2"/>
      <c r="E1" s="2"/>
      <c r="F1" s="2"/>
    </row>
    <row r="2" spans="1:6" x14ac:dyDescent="0.3">
      <c r="A2" s="3" t="s">
        <v>0</v>
      </c>
      <c r="B2" s="3"/>
      <c r="C2" s="3"/>
      <c r="D2" s="3"/>
      <c r="E2" s="3"/>
      <c r="F2" s="3"/>
    </row>
    <row r="3" spans="1:6" x14ac:dyDescent="0.3">
      <c r="A3" s="3" t="s">
        <v>1</v>
      </c>
      <c r="B3" s="3"/>
      <c r="C3" s="3"/>
      <c r="D3" s="3"/>
      <c r="E3" s="3"/>
      <c r="F3" s="3"/>
    </row>
    <row r="4" spans="1:6" x14ac:dyDescent="0.3">
      <c r="A4" s="1"/>
      <c r="B4" s="4"/>
      <c r="C4" s="4"/>
      <c r="D4" s="4"/>
    </row>
    <row r="5" spans="1:6" ht="53.4" x14ac:dyDescent="0.3">
      <c r="A5" s="5" t="s">
        <v>2</v>
      </c>
      <c r="B5" s="6" t="s">
        <v>3</v>
      </c>
      <c r="C5" s="7" t="s">
        <v>4</v>
      </c>
      <c r="D5" s="6" t="s">
        <v>5</v>
      </c>
      <c r="E5" s="6" t="s">
        <v>6</v>
      </c>
      <c r="F5" s="6" t="s">
        <v>7</v>
      </c>
    </row>
    <row r="6" spans="1:6" x14ac:dyDescent="0.3">
      <c r="A6" s="8">
        <v>1</v>
      </c>
      <c r="B6" s="7">
        <v>2</v>
      </c>
      <c r="C6" s="7">
        <v>3</v>
      </c>
      <c r="D6" s="7">
        <v>4</v>
      </c>
      <c r="E6" s="7">
        <v>5</v>
      </c>
      <c r="F6" s="7">
        <v>6</v>
      </c>
    </row>
    <row r="7" spans="1:6" x14ac:dyDescent="0.3">
      <c r="A7" s="9">
        <v>1</v>
      </c>
      <c r="B7" s="10" t="s">
        <v>8</v>
      </c>
      <c r="C7" s="11" t="s">
        <v>9</v>
      </c>
      <c r="D7" s="12">
        <f>SUM(D8,D10,D12,D17,D20,D23,D28,D30,D33,D37,D42)</f>
        <v>977241969</v>
      </c>
      <c r="E7" s="12">
        <f>SUM(E8,E10,E12,E17,E20,E23,E28,E30,E33,E37,E42)</f>
        <v>579014192</v>
      </c>
      <c r="F7" s="13">
        <f>E7/D7*100</f>
        <v>59.249828636862404</v>
      </c>
    </row>
    <row r="8" spans="1:6" x14ac:dyDescent="0.3">
      <c r="A8" s="9">
        <v>2</v>
      </c>
      <c r="B8" s="10" t="s">
        <v>10</v>
      </c>
      <c r="C8" s="11" t="s">
        <v>11</v>
      </c>
      <c r="D8" s="12">
        <f>SUM(D9)</f>
        <v>687669005</v>
      </c>
      <c r="E8" s="12">
        <f>SUM(E9)</f>
        <v>421077808</v>
      </c>
      <c r="F8" s="13">
        <f t="shared" ref="F8:F81" si="0">E8/D8*100</f>
        <v>61.232628624871644</v>
      </c>
    </row>
    <row r="9" spans="1:6" hidden="1" x14ac:dyDescent="0.3">
      <c r="A9" s="9">
        <v>3</v>
      </c>
      <c r="B9" s="14" t="s">
        <v>12</v>
      </c>
      <c r="C9" s="15" t="s">
        <v>13</v>
      </c>
      <c r="D9" s="16">
        <v>687669005</v>
      </c>
      <c r="E9" s="16">
        <v>421077808</v>
      </c>
      <c r="F9" s="17">
        <f t="shared" si="0"/>
        <v>61.232628624871644</v>
      </c>
    </row>
    <row r="10" spans="1:6" ht="26.4" x14ac:dyDescent="0.3">
      <c r="A10" s="9">
        <v>3</v>
      </c>
      <c r="B10" s="18" t="s">
        <v>14</v>
      </c>
      <c r="C10" s="11" t="s">
        <v>15</v>
      </c>
      <c r="D10" s="12">
        <f>SUM(D11)</f>
        <v>42773000</v>
      </c>
      <c r="E10" s="12">
        <f>SUM(E11)</f>
        <v>20579745</v>
      </c>
      <c r="F10" s="13">
        <f t="shared" si="0"/>
        <v>48.113868561943278</v>
      </c>
    </row>
    <row r="11" spans="1:6" ht="26.4" hidden="1" x14ac:dyDescent="0.3">
      <c r="A11" s="9">
        <v>5</v>
      </c>
      <c r="B11" s="19" t="s">
        <v>16</v>
      </c>
      <c r="C11" s="15" t="s">
        <v>17</v>
      </c>
      <c r="D11" s="16">
        <v>42773000</v>
      </c>
      <c r="E11" s="16">
        <v>20579745</v>
      </c>
      <c r="F11" s="17">
        <f t="shared" si="0"/>
        <v>48.113868561943278</v>
      </c>
    </row>
    <row r="12" spans="1:6" ht="13.2" customHeight="1" x14ac:dyDescent="0.3">
      <c r="A12" s="9">
        <v>4</v>
      </c>
      <c r="B12" s="10" t="s">
        <v>18</v>
      </c>
      <c r="C12" s="11" t="s">
        <v>19</v>
      </c>
      <c r="D12" s="12">
        <f>SUM(D13:D16)</f>
        <v>98241000</v>
      </c>
      <c r="E12" s="12">
        <f>SUM(E13:E16)</f>
        <v>61158909</v>
      </c>
      <c r="F12" s="13">
        <f t="shared" si="0"/>
        <v>62.253956087580541</v>
      </c>
    </row>
    <row r="13" spans="1:6" ht="26.4" hidden="1" x14ac:dyDescent="0.3">
      <c r="A13" s="9">
        <v>7</v>
      </c>
      <c r="B13" s="14" t="s">
        <v>20</v>
      </c>
      <c r="C13" s="15" t="s">
        <v>21</v>
      </c>
      <c r="D13" s="16">
        <v>89290000</v>
      </c>
      <c r="E13" s="16">
        <v>53377311</v>
      </c>
      <c r="F13" s="17">
        <f t="shared" si="0"/>
        <v>59.779718893493119</v>
      </c>
    </row>
    <row r="14" spans="1:6" ht="26.4" hidden="1" x14ac:dyDescent="0.3">
      <c r="A14" s="9">
        <v>8</v>
      </c>
      <c r="B14" s="14" t="s">
        <v>22</v>
      </c>
      <c r="C14" s="15" t="s">
        <v>23</v>
      </c>
      <c r="D14" s="16"/>
      <c r="E14" s="16">
        <v>157799</v>
      </c>
      <c r="F14" s="16"/>
    </row>
    <row r="15" spans="1:6" hidden="1" x14ac:dyDescent="0.3">
      <c r="A15" s="9">
        <v>9</v>
      </c>
      <c r="B15" s="14" t="s">
        <v>24</v>
      </c>
      <c r="C15" s="15" t="s">
        <v>25</v>
      </c>
      <c r="D15" s="16">
        <v>404000</v>
      </c>
      <c r="E15" s="16">
        <v>864985</v>
      </c>
      <c r="F15" s="16">
        <f t="shared" si="0"/>
        <v>214.10519801980197</v>
      </c>
    </row>
    <row r="16" spans="1:6" ht="26.4" hidden="1" x14ac:dyDescent="0.3">
      <c r="A16" s="9">
        <v>10</v>
      </c>
      <c r="B16" s="14" t="s">
        <v>26</v>
      </c>
      <c r="C16" s="15" t="s">
        <v>27</v>
      </c>
      <c r="D16" s="16">
        <v>8547000</v>
      </c>
      <c r="E16" s="16">
        <v>6758814</v>
      </c>
      <c r="F16" s="17">
        <f t="shared" si="0"/>
        <v>79.078202878202873</v>
      </c>
    </row>
    <row r="17" spans="1:6" x14ac:dyDescent="0.3">
      <c r="A17" s="9">
        <v>5</v>
      </c>
      <c r="B17" s="10" t="s">
        <v>28</v>
      </c>
      <c r="C17" s="11" t="s">
        <v>29</v>
      </c>
      <c r="D17" s="12">
        <f>SUM(D18:D19)</f>
        <v>25765000</v>
      </c>
      <c r="E17" s="12">
        <f>SUM(E18:E19)</f>
        <v>3747742</v>
      </c>
      <c r="F17" s="13">
        <f t="shared" si="0"/>
        <v>14.545864544925285</v>
      </c>
    </row>
    <row r="18" spans="1:6" hidden="1" x14ac:dyDescent="0.3">
      <c r="A18" s="9">
        <v>12</v>
      </c>
      <c r="B18" s="14" t="s">
        <v>30</v>
      </c>
      <c r="C18" s="15" t="s">
        <v>31</v>
      </c>
      <c r="D18" s="16">
        <v>14023000</v>
      </c>
      <c r="E18" s="16">
        <v>1024850</v>
      </c>
      <c r="F18" s="17">
        <f t="shared" si="0"/>
        <v>7.308350566925764</v>
      </c>
    </row>
    <row r="19" spans="1:6" hidden="1" x14ac:dyDescent="0.3">
      <c r="A19" s="9">
        <v>13</v>
      </c>
      <c r="B19" s="14" t="s">
        <v>32</v>
      </c>
      <c r="C19" s="15" t="s">
        <v>33</v>
      </c>
      <c r="D19" s="16">
        <v>11742000</v>
      </c>
      <c r="E19" s="16">
        <v>2722892</v>
      </c>
      <c r="F19" s="17">
        <f t="shared" si="0"/>
        <v>23.189337421222962</v>
      </c>
    </row>
    <row r="20" spans="1:6" x14ac:dyDescent="0.3">
      <c r="A20" s="9">
        <v>6</v>
      </c>
      <c r="B20" s="10" t="s">
        <v>34</v>
      </c>
      <c r="C20" s="11" t="s">
        <v>35</v>
      </c>
      <c r="D20" s="20">
        <f>SUM(D21:D22)</f>
        <v>11542100</v>
      </c>
      <c r="E20" s="20">
        <f>SUM(E21:E22)</f>
        <v>5061338</v>
      </c>
      <c r="F20" s="13">
        <f t="shared" si="0"/>
        <v>43.851101619289388</v>
      </c>
    </row>
    <row r="21" spans="1:6" ht="26.4" hidden="1" x14ac:dyDescent="0.3">
      <c r="A21" s="9">
        <v>15</v>
      </c>
      <c r="B21" s="14" t="s">
        <v>36</v>
      </c>
      <c r="C21" s="15" t="s">
        <v>37</v>
      </c>
      <c r="D21" s="16">
        <v>11489000</v>
      </c>
      <c r="E21" s="16">
        <v>5013538</v>
      </c>
      <c r="F21" s="17">
        <f t="shared" si="0"/>
        <v>43.637723039429019</v>
      </c>
    </row>
    <row r="22" spans="1:6" ht="39.6" hidden="1" x14ac:dyDescent="0.3">
      <c r="A22" s="9">
        <v>16</v>
      </c>
      <c r="B22" s="14" t="s">
        <v>38</v>
      </c>
      <c r="C22" s="15" t="s">
        <v>39</v>
      </c>
      <c r="D22" s="16">
        <v>53100</v>
      </c>
      <c r="E22" s="21">
        <v>47800</v>
      </c>
      <c r="F22" s="17">
        <f t="shared" si="0"/>
        <v>90.018832391713744</v>
      </c>
    </row>
    <row r="23" spans="1:6" ht="26.4" x14ac:dyDescent="0.3">
      <c r="A23" s="9">
        <v>7</v>
      </c>
      <c r="B23" s="10" t="s">
        <v>40</v>
      </c>
      <c r="C23" s="11" t="s">
        <v>41</v>
      </c>
      <c r="D23" s="12">
        <f>SUM(D24:D27)</f>
        <v>42184800</v>
      </c>
      <c r="E23" s="12">
        <f>SUM(E24:E27)</f>
        <v>22369343</v>
      </c>
      <c r="F23" s="13">
        <f t="shared" si="0"/>
        <v>53.027021581233043</v>
      </c>
    </row>
    <row r="24" spans="1:6" ht="79.2" hidden="1" x14ac:dyDescent="0.3">
      <c r="A24" s="9">
        <v>18</v>
      </c>
      <c r="B24" s="14" t="s">
        <v>42</v>
      </c>
      <c r="C24" s="15" t="s">
        <v>43</v>
      </c>
      <c r="D24" s="16">
        <v>28491800</v>
      </c>
      <c r="E24" s="16">
        <v>12386211</v>
      </c>
      <c r="F24" s="17">
        <f t="shared" si="0"/>
        <v>43.472897465235611</v>
      </c>
    </row>
    <row r="25" spans="1:6" ht="26.4" hidden="1" x14ac:dyDescent="0.3">
      <c r="A25" s="9">
        <v>19</v>
      </c>
      <c r="B25" s="14" t="s">
        <v>44</v>
      </c>
      <c r="C25" s="22" t="s">
        <v>45</v>
      </c>
      <c r="D25" s="21">
        <v>700000</v>
      </c>
      <c r="E25" s="21">
        <v>0</v>
      </c>
      <c r="F25" s="17">
        <f t="shared" si="0"/>
        <v>0</v>
      </c>
    </row>
    <row r="26" spans="1:6" ht="79.2" hidden="1" x14ac:dyDescent="0.3">
      <c r="A26" s="9">
        <v>20</v>
      </c>
      <c r="B26" s="14" t="s">
        <v>46</v>
      </c>
      <c r="C26" s="22" t="s">
        <v>47</v>
      </c>
      <c r="D26" s="21">
        <v>10538000</v>
      </c>
      <c r="E26" s="21">
        <v>8594559</v>
      </c>
      <c r="F26" s="17">
        <f t="shared" si="0"/>
        <v>81.557781362687422</v>
      </c>
    </row>
    <row r="27" spans="1:6" ht="92.4" hidden="1" x14ac:dyDescent="0.3">
      <c r="A27" s="9">
        <v>21</v>
      </c>
      <c r="B27" s="14" t="s">
        <v>48</v>
      </c>
      <c r="C27" s="22" t="s">
        <v>49</v>
      </c>
      <c r="D27" s="21">
        <v>2455000</v>
      </c>
      <c r="E27" s="21">
        <v>1388573</v>
      </c>
      <c r="F27" s="17">
        <f t="shared" si="0"/>
        <v>56.561018329938896</v>
      </c>
    </row>
    <row r="28" spans="1:6" x14ac:dyDescent="0.3">
      <c r="A28" s="9">
        <v>8</v>
      </c>
      <c r="B28" s="10" t="s">
        <v>50</v>
      </c>
      <c r="C28" s="23" t="s">
        <v>51</v>
      </c>
      <c r="D28" s="20">
        <f>SUM(D29)</f>
        <v>780000</v>
      </c>
      <c r="E28" s="20">
        <f>SUM(E29)</f>
        <v>548325</v>
      </c>
      <c r="F28" s="13">
        <f t="shared" si="0"/>
        <v>70.29807692307692</v>
      </c>
    </row>
    <row r="29" spans="1:6" hidden="1" x14ac:dyDescent="0.3">
      <c r="A29" s="9">
        <v>23</v>
      </c>
      <c r="B29" s="14" t="s">
        <v>52</v>
      </c>
      <c r="C29" s="15" t="s">
        <v>53</v>
      </c>
      <c r="D29" s="16">
        <v>780000</v>
      </c>
      <c r="E29" s="16">
        <v>548325</v>
      </c>
      <c r="F29" s="13">
        <f t="shared" si="0"/>
        <v>70.29807692307692</v>
      </c>
    </row>
    <row r="30" spans="1:6" ht="26.4" x14ac:dyDescent="0.3">
      <c r="A30" s="9">
        <v>9</v>
      </c>
      <c r="B30" s="10" t="s">
        <v>54</v>
      </c>
      <c r="C30" s="11" t="s">
        <v>55</v>
      </c>
      <c r="D30" s="20">
        <f>SUM(D31:D32)</f>
        <v>32374571</v>
      </c>
      <c r="E30" s="20">
        <f>SUM(E31:E32)</f>
        <v>32663227</v>
      </c>
      <c r="F30" s="13">
        <f t="shared" si="0"/>
        <v>100.89161335913919</v>
      </c>
    </row>
    <row r="31" spans="1:6" hidden="1" x14ac:dyDescent="0.3">
      <c r="A31" s="9">
        <v>25</v>
      </c>
      <c r="B31" s="14" t="s">
        <v>56</v>
      </c>
      <c r="C31" s="15" t="s">
        <v>57</v>
      </c>
      <c r="D31" s="16">
        <v>125000</v>
      </c>
      <c r="E31" s="16">
        <v>315500</v>
      </c>
      <c r="F31" s="17">
        <f t="shared" si="0"/>
        <v>252.4</v>
      </c>
    </row>
    <row r="32" spans="1:6" hidden="1" x14ac:dyDescent="0.3">
      <c r="A32" s="9">
        <v>26</v>
      </c>
      <c r="B32" s="14" t="s">
        <v>58</v>
      </c>
      <c r="C32" s="15" t="s">
        <v>59</v>
      </c>
      <c r="D32" s="16">
        <v>32249571</v>
      </c>
      <c r="E32" s="16">
        <v>32347727</v>
      </c>
      <c r="F32" s="17">
        <f t="shared" si="0"/>
        <v>100.30436373866803</v>
      </c>
    </row>
    <row r="33" spans="1:6" ht="26.4" x14ac:dyDescent="0.3">
      <c r="A33" s="9">
        <v>10</v>
      </c>
      <c r="B33" s="10" t="s">
        <v>60</v>
      </c>
      <c r="C33" s="11" t="s">
        <v>61</v>
      </c>
      <c r="D33" s="12">
        <f>SUM(D34:D36)</f>
        <v>28630000</v>
      </c>
      <c r="E33" s="12">
        <f>SUM(E34:E36)</f>
        <v>5560184</v>
      </c>
      <c r="F33" s="13">
        <f t="shared" si="0"/>
        <v>19.42083129584352</v>
      </c>
    </row>
    <row r="34" spans="1:6" hidden="1" x14ac:dyDescent="0.3">
      <c r="A34" s="9">
        <v>28</v>
      </c>
      <c r="B34" s="14" t="s">
        <v>62</v>
      </c>
      <c r="C34" s="15" t="s">
        <v>63</v>
      </c>
      <c r="D34" s="16"/>
      <c r="E34" s="16">
        <v>70264</v>
      </c>
      <c r="F34" s="13"/>
    </row>
    <row r="35" spans="1:6" ht="79.2" hidden="1" x14ac:dyDescent="0.3">
      <c r="A35" s="9">
        <v>29</v>
      </c>
      <c r="B35" s="14" t="s">
        <v>64</v>
      </c>
      <c r="C35" s="15" t="s">
        <v>65</v>
      </c>
      <c r="D35" s="16">
        <v>24845000</v>
      </c>
      <c r="E35" s="16">
        <v>2730417</v>
      </c>
      <c r="F35" s="17">
        <f t="shared" si="0"/>
        <v>10.989804789696116</v>
      </c>
    </row>
    <row r="36" spans="1:6" ht="26.4" hidden="1" x14ac:dyDescent="0.3">
      <c r="A36" s="9">
        <v>30</v>
      </c>
      <c r="B36" s="14" t="s">
        <v>66</v>
      </c>
      <c r="C36" s="15" t="s">
        <v>67</v>
      </c>
      <c r="D36" s="21">
        <v>3785000</v>
      </c>
      <c r="E36" s="21">
        <v>2759503</v>
      </c>
      <c r="F36" s="17">
        <f t="shared" si="0"/>
        <v>72.906287978863944</v>
      </c>
    </row>
    <row r="37" spans="1:6" x14ac:dyDescent="0.3">
      <c r="A37" s="9">
        <v>11</v>
      </c>
      <c r="B37" s="10" t="s">
        <v>68</v>
      </c>
      <c r="C37" s="11" t="s">
        <v>69</v>
      </c>
      <c r="D37" s="20">
        <f>SUM(D38:D41)</f>
        <v>1768000</v>
      </c>
      <c r="E37" s="20">
        <f>SUM(E38:E41)</f>
        <v>657365</v>
      </c>
      <c r="F37" s="13">
        <f t="shared" si="0"/>
        <v>37.181278280542983</v>
      </c>
    </row>
    <row r="38" spans="1:6" ht="39.6" hidden="1" x14ac:dyDescent="0.3">
      <c r="A38" s="9">
        <v>32</v>
      </c>
      <c r="B38" s="14" t="s">
        <v>70</v>
      </c>
      <c r="C38" s="15" t="s">
        <v>71</v>
      </c>
      <c r="D38" s="16">
        <v>490000</v>
      </c>
      <c r="E38" s="16">
        <v>358941</v>
      </c>
      <c r="F38" s="17">
        <f t="shared" si="0"/>
        <v>73.253265306122444</v>
      </c>
    </row>
    <row r="39" spans="1:6" ht="39.6" hidden="1" x14ac:dyDescent="0.3">
      <c r="A39" s="9">
        <v>33</v>
      </c>
      <c r="B39" s="24" t="s">
        <v>72</v>
      </c>
      <c r="C39" s="25" t="s">
        <v>73</v>
      </c>
      <c r="D39" s="21">
        <v>1000000</v>
      </c>
      <c r="E39" s="21">
        <v>6000</v>
      </c>
      <c r="F39" s="17">
        <f t="shared" si="0"/>
        <v>0.6</v>
      </c>
    </row>
    <row r="40" spans="1:6" ht="105.6" hidden="1" x14ac:dyDescent="0.3">
      <c r="A40" s="9">
        <v>34</v>
      </c>
      <c r="B40" s="24" t="s">
        <v>74</v>
      </c>
      <c r="C40" s="25" t="s">
        <v>75</v>
      </c>
      <c r="D40" s="21">
        <v>278000</v>
      </c>
      <c r="E40" s="21">
        <v>147158</v>
      </c>
      <c r="F40" s="17">
        <f t="shared" si="0"/>
        <v>52.934532374100719</v>
      </c>
    </row>
    <row r="41" spans="1:6" ht="26.4" hidden="1" x14ac:dyDescent="0.3">
      <c r="A41" s="9">
        <v>35</v>
      </c>
      <c r="B41" s="24" t="s">
        <v>76</v>
      </c>
      <c r="C41" s="25" t="s">
        <v>77</v>
      </c>
      <c r="D41" s="21"/>
      <c r="E41" s="21">
        <v>145266</v>
      </c>
      <c r="F41" s="17"/>
    </row>
    <row r="42" spans="1:6" x14ac:dyDescent="0.3">
      <c r="A42" s="9">
        <v>12</v>
      </c>
      <c r="B42" s="26" t="s">
        <v>78</v>
      </c>
      <c r="C42" s="27" t="s">
        <v>79</v>
      </c>
      <c r="D42" s="20">
        <f>SUM(D43:D44)</f>
        <v>5514493</v>
      </c>
      <c r="E42" s="20">
        <f>SUM(E43:E44)</f>
        <v>5590206</v>
      </c>
      <c r="F42" s="13">
        <f t="shared" si="0"/>
        <v>101.37298206743574</v>
      </c>
    </row>
    <row r="43" spans="1:6" hidden="1" x14ac:dyDescent="0.3">
      <c r="A43" s="9">
        <v>37</v>
      </c>
      <c r="B43" s="14" t="s">
        <v>80</v>
      </c>
      <c r="C43" s="15" t="s">
        <v>81</v>
      </c>
      <c r="D43" s="21"/>
      <c r="E43" s="21">
        <v>75713</v>
      </c>
      <c r="F43" s="17"/>
    </row>
    <row r="44" spans="1:6" hidden="1" x14ac:dyDescent="0.3">
      <c r="A44" s="9">
        <v>38</v>
      </c>
      <c r="B44" s="14" t="s">
        <v>82</v>
      </c>
      <c r="C44" s="15" t="s">
        <v>83</v>
      </c>
      <c r="D44" s="21">
        <v>5514493</v>
      </c>
      <c r="E44" s="21">
        <v>5514493</v>
      </c>
      <c r="F44" s="17">
        <f t="shared" si="0"/>
        <v>100</v>
      </c>
    </row>
    <row r="45" spans="1:6" x14ac:dyDescent="0.3">
      <c r="A45" s="9">
        <v>13</v>
      </c>
      <c r="B45" s="26" t="s">
        <v>84</v>
      </c>
      <c r="C45" s="27" t="s">
        <v>85</v>
      </c>
      <c r="D45" s="20">
        <f>SUM(D46,D72,D70,D75,D77)</f>
        <v>1887940521</v>
      </c>
      <c r="E45" s="20">
        <f>SUM(E46,E72,E70,E75,E77)</f>
        <v>1010316388</v>
      </c>
      <c r="F45" s="13">
        <f t="shared" si="0"/>
        <v>53.514206446761257</v>
      </c>
    </row>
    <row r="46" spans="1:6" ht="26.4" x14ac:dyDescent="0.3">
      <c r="A46" s="9">
        <v>14</v>
      </c>
      <c r="B46" s="24" t="s">
        <v>86</v>
      </c>
      <c r="C46" s="25" t="s">
        <v>87</v>
      </c>
      <c r="D46" s="21">
        <f>SUM(D47,D50,D59,D66,)</f>
        <v>1931486387</v>
      </c>
      <c r="E46" s="21">
        <f>SUM(E47,E50,E59,E66,)</f>
        <v>1052680421</v>
      </c>
      <c r="F46" s="17">
        <f t="shared" si="0"/>
        <v>54.501053079386786</v>
      </c>
    </row>
    <row r="47" spans="1:6" ht="26.4" x14ac:dyDescent="0.3">
      <c r="A47" s="9">
        <v>15</v>
      </c>
      <c r="B47" s="26" t="s">
        <v>88</v>
      </c>
      <c r="C47" s="27" t="s">
        <v>89</v>
      </c>
      <c r="D47" s="20">
        <f>SUM(D48:D49)</f>
        <v>646020000</v>
      </c>
      <c r="E47" s="20">
        <f>SUM(E48:E49)</f>
        <v>323010000</v>
      </c>
      <c r="F47" s="13">
        <f t="shared" si="0"/>
        <v>50</v>
      </c>
    </row>
    <row r="48" spans="1:6" ht="52.8" hidden="1" x14ac:dyDescent="0.3">
      <c r="A48" s="9">
        <v>42</v>
      </c>
      <c r="B48" s="14" t="s">
        <v>90</v>
      </c>
      <c r="C48" s="28" t="s">
        <v>91</v>
      </c>
      <c r="D48" s="21">
        <v>480094000</v>
      </c>
      <c r="E48" s="21">
        <v>240048000</v>
      </c>
      <c r="F48" s="17">
        <f t="shared" si="0"/>
        <v>50.000208292542716</v>
      </c>
    </row>
    <row r="49" spans="1:6" ht="26.4" hidden="1" x14ac:dyDescent="0.3">
      <c r="A49" s="9">
        <v>43</v>
      </c>
      <c r="B49" s="24" t="s">
        <v>92</v>
      </c>
      <c r="C49" s="25" t="s">
        <v>93</v>
      </c>
      <c r="D49" s="21">
        <v>165926000</v>
      </c>
      <c r="E49" s="21">
        <v>82962000</v>
      </c>
      <c r="F49" s="17">
        <f t="shared" si="0"/>
        <v>49.999397321697629</v>
      </c>
    </row>
    <row r="50" spans="1:6" ht="26.4" x14ac:dyDescent="0.3">
      <c r="A50" s="9">
        <v>16</v>
      </c>
      <c r="B50" s="10" t="s">
        <v>94</v>
      </c>
      <c r="C50" s="11" t="s">
        <v>95</v>
      </c>
      <c r="D50" s="12">
        <f>SUM(D51:D58)</f>
        <v>248462737</v>
      </c>
      <c r="E50" s="12">
        <f>SUM(E51:E58)</f>
        <v>74596838</v>
      </c>
      <c r="F50" s="13">
        <f t="shared" si="0"/>
        <v>30.023350342470067</v>
      </c>
    </row>
    <row r="51" spans="1:6" ht="105.6" hidden="1" x14ac:dyDescent="0.3">
      <c r="A51" s="9">
        <v>45</v>
      </c>
      <c r="B51" s="14" t="s">
        <v>96</v>
      </c>
      <c r="C51" s="28" t="s">
        <v>97</v>
      </c>
      <c r="D51" s="16">
        <v>13656774</v>
      </c>
      <c r="E51" s="16"/>
      <c r="F51" s="17">
        <f t="shared" si="0"/>
        <v>0</v>
      </c>
    </row>
    <row r="52" spans="1:6" ht="79.2" hidden="1" x14ac:dyDescent="0.3">
      <c r="A52" s="9">
        <v>46</v>
      </c>
      <c r="B52" s="14" t="s">
        <v>98</v>
      </c>
      <c r="C52" s="15" t="s">
        <v>99</v>
      </c>
      <c r="D52" s="16">
        <v>587388</v>
      </c>
      <c r="E52" s="16"/>
      <c r="F52" s="17">
        <f t="shared" si="0"/>
        <v>0</v>
      </c>
    </row>
    <row r="53" spans="1:6" ht="52.8" hidden="1" x14ac:dyDescent="0.3">
      <c r="A53" s="9">
        <v>47</v>
      </c>
      <c r="B53" s="14" t="s">
        <v>100</v>
      </c>
      <c r="C53" s="28" t="s">
        <v>101</v>
      </c>
      <c r="D53" s="16">
        <v>370200</v>
      </c>
      <c r="E53" s="16">
        <v>370200</v>
      </c>
      <c r="F53" s="17">
        <f t="shared" si="0"/>
        <v>100</v>
      </c>
    </row>
    <row r="54" spans="1:6" ht="39.6" hidden="1" x14ac:dyDescent="0.3">
      <c r="A54" s="9">
        <v>48</v>
      </c>
      <c r="B54" s="14" t="s">
        <v>102</v>
      </c>
      <c r="C54" s="15" t="s">
        <v>103</v>
      </c>
      <c r="D54" s="21">
        <v>15497100</v>
      </c>
      <c r="E54" s="16">
        <v>0</v>
      </c>
      <c r="F54" s="17">
        <f t="shared" si="0"/>
        <v>0</v>
      </c>
    </row>
    <row r="55" spans="1:6" ht="26.4" hidden="1" x14ac:dyDescent="0.3">
      <c r="A55" s="9">
        <v>49</v>
      </c>
      <c r="B55" s="14" t="s">
        <v>104</v>
      </c>
      <c r="C55" s="15" t="s">
        <v>105</v>
      </c>
      <c r="D55" s="21">
        <v>2448389</v>
      </c>
      <c r="E55" s="16">
        <v>2448389</v>
      </c>
      <c r="F55" s="17">
        <f t="shared" si="0"/>
        <v>100</v>
      </c>
    </row>
    <row r="56" spans="1:6" ht="26.4" hidden="1" x14ac:dyDescent="0.3">
      <c r="A56" s="9">
        <v>50</v>
      </c>
      <c r="B56" s="14" t="s">
        <v>106</v>
      </c>
      <c r="C56" s="15" t="s">
        <v>107</v>
      </c>
      <c r="D56" s="21">
        <v>93000</v>
      </c>
      <c r="E56" s="21">
        <v>93000</v>
      </c>
      <c r="F56" s="17">
        <f t="shared" si="0"/>
        <v>100</v>
      </c>
    </row>
    <row r="57" spans="1:6" ht="39.6" hidden="1" x14ac:dyDescent="0.3">
      <c r="A57" s="9">
        <v>51</v>
      </c>
      <c r="B57" s="14" t="s">
        <v>108</v>
      </c>
      <c r="C57" s="15" t="s">
        <v>109</v>
      </c>
      <c r="D57" s="21">
        <v>136776286</v>
      </c>
      <c r="E57" s="21">
        <v>21371049</v>
      </c>
      <c r="F57" s="17">
        <f t="shared" si="0"/>
        <v>15.62482037273625</v>
      </c>
    </row>
    <row r="58" spans="1:6" hidden="1" x14ac:dyDescent="0.3">
      <c r="A58" s="9">
        <v>52</v>
      </c>
      <c r="B58" s="14" t="s">
        <v>110</v>
      </c>
      <c r="C58" s="15" t="s">
        <v>111</v>
      </c>
      <c r="D58" s="21">
        <v>79033600</v>
      </c>
      <c r="E58" s="21">
        <v>50314200</v>
      </c>
      <c r="F58" s="17">
        <f t="shared" si="0"/>
        <v>63.6617843550085</v>
      </c>
    </row>
    <row r="59" spans="1:6" ht="26.4" x14ac:dyDescent="0.3">
      <c r="A59" s="9">
        <v>17</v>
      </c>
      <c r="B59" s="10" t="s">
        <v>112</v>
      </c>
      <c r="C59" s="11" t="s">
        <v>113</v>
      </c>
      <c r="D59" s="20">
        <f>SUM(D60:D65)</f>
        <v>977683300</v>
      </c>
      <c r="E59" s="20">
        <f>SUM(E60:E65)</f>
        <v>614330231</v>
      </c>
      <c r="F59" s="13">
        <f t="shared" si="0"/>
        <v>62.835299631281416</v>
      </c>
    </row>
    <row r="60" spans="1:6" ht="39.6" hidden="1" x14ac:dyDescent="0.3">
      <c r="A60" s="9">
        <v>54</v>
      </c>
      <c r="B60" s="14" t="s">
        <v>114</v>
      </c>
      <c r="C60" s="28" t="s">
        <v>115</v>
      </c>
      <c r="D60" s="21">
        <v>27312100</v>
      </c>
      <c r="E60" s="21">
        <v>14813398</v>
      </c>
      <c r="F60" s="17">
        <f t="shared" si="0"/>
        <v>54.237491807660341</v>
      </c>
    </row>
    <row r="61" spans="1:6" ht="39.6" hidden="1" x14ac:dyDescent="0.3">
      <c r="A61" s="9">
        <v>55</v>
      </c>
      <c r="B61" s="14" t="s">
        <v>116</v>
      </c>
      <c r="C61" s="15" t="s">
        <v>117</v>
      </c>
      <c r="D61" s="21">
        <v>107909100</v>
      </c>
      <c r="E61" s="21">
        <v>94538289</v>
      </c>
      <c r="F61" s="17">
        <f t="shared" si="0"/>
        <v>87.609190513126322</v>
      </c>
    </row>
    <row r="62" spans="1:6" ht="52.8" hidden="1" x14ac:dyDescent="0.3">
      <c r="A62" s="9">
        <v>56</v>
      </c>
      <c r="B62" s="14" t="s">
        <v>118</v>
      </c>
      <c r="C62" s="15" t="s">
        <v>119</v>
      </c>
      <c r="D62" s="21">
        <v>25500</v>
      </c>
      <c r="E62" s="21">
        <v>25500</v>
      </c>
      <c r="F62" s="17">
        <f t="shared" si="0"/>
        <v>100</v>
      </c>
    </row>
    <row r="63" spans="1:6" ht="26.4" hidden="1" x14ac:dyDescent="0.3">
      <c r="A63" s="9">
        <v>57</v>
      </c>
      <c r="B63" s="14" t="s">
        <v>120</v>
      </c>
      <c r="C63" s="15" t="s">
        <v>121</v>
      </c>
      <c r="D63" s="21">
        <v>18501800</v>
      </c>
      <c r="E63" s="21">
        <v>13538744</v>
      </c>
      <c r="F63" s="17">
        <f t="shared" si="0"/>
        <v>73.175280243003385</v>
      </c>
    </row>
    <row r="64" spans="1:6" ht="52.8" hidden="1" x14ac:dyDescent="0.3">
      <c r="A64" s="9">
        <v>58</v>
      </c>
      <c r="B64" s="14" t="s">
        <v>122</v>
      </c>
      <c r="C64" s="15" t="s">
        <v>123</v>
      </c>
      <c r="D64" s="21">
        <v>132300</v>
      </c>
      <c r="E64" s="21">
        <v>132300</v>
      </c>
      <c r="F64" s="17">
        <f t="shared" si="0"/>
        <v>100</v>
      </c>
    </row>
    <row r="65" spans="1:6" hidden="1" x14ac:dyDescent="0.3">
      <c r="A65" s="9">
        <v>59</v>
      </c>
      <c r="B65" s="14" t="s">
        <v>124</v>
      </c>
      <c r="C65" s="15" t="s">
        <v>125</v>
      </c>
      <c r="D65" s="21">
        <v>823802500</v>
      </c>
      <c r="E65" s="21">
        <v>491282000</v>
      </c>
      <c r="F65" s="17">
        <f t="shared" si="0"/>
        <v>59.635895739573499</v>
      </c>
    </row>
    <row r="66" spans="1:6" x14ac:dyDescent="0.3">
      <c r="A66" s="9">
        <v>18</v>
      </c>
      <c r="B66" s="10" t="s">
        <v>126</v>
      </c>
      <c r="C66" s="11" t="s">
        <v>127</v>
      </c>
      <c r="D66" s="20">
        <f>SUM(D67:D69)</f>
        <v>59320350</v>
      </c>
      <c r="E66" s="20">
        <f>SUM(E67:E69)</f>
        <v>40743352</v>
      </c>
      <c r="F66" s="13">
        <f t="shared" si="0"/>
        <v>68.683600147335611</v>
      </c>
    </row>
    <row r="67" spans="1:6" ht="66" hidden="1" x14ac:dyDescent="0.3">
      <c r="A67" s="9">
        <v>61</v>
      </c>
      <c r="B67" s="14" t="s">
        <v>128</v>
      </c>
      <c r="C67" s="15" t="s">
        <v>129</v>
      </c>
      <c r="D67" s="21">
        <v>2369950</v>
      </c>
      <c r="E67" s="21">
        <v>1603064</v>
      </c>
      <c r="F67" s="17">
        <f t="shared" si="0"/>
        <v>67.641258254393549</v>
      </c>
    </row>
    <row r="68" spans="1:6" ht="52.8" hidden="1" x14ac:dyDescent="0.3">
      <c r="A68" s="9">
        <v>62</v>
      </c>
      <c r="B68" s="14" t="s">
        <v>130</v>
      </c>
      <c r="C68" s="15" t="s">
        <v>131</v>
      </c>
      <c r="D68" s="21">
        <v>21292000</v>
      </c>
      <c r="E68" s="21">
        <v>19522767</v>
      </c>
      <c r="F68" s="17">
        <f t="shared" si="0"/>
        <v>91.690620890475287</v>
      </c>
    </row>
    <row r="69" spans="1:6" ht="26.4" hidden="1" x14ac:dyDescent="0.3">
      <c r="A69" s="9">
        <v>63</v>
      </c>
      <c r="B69" s="14" t="s">
        <v>132</v>
      </c>
      <c r="C69" s="15" t="s">
        <v>133</v>
      </c>
      <c r="D69" s="21">
        <v>35658400</v>
      </c>
      <c r="E69" s="21">
        <v>19617521</v>
      </c>
      <c r="F69" s="17">
        <f t="shared" si="0"/>
        <v>55.015146501245148</v>
      </c>
    </row>
    <row r="70" spans="1:6" ht="26.4" x14ac:dyDescent="0.3">
      <c r="A70" s="9">
        <v>19</v>
      </c>
      <c r="B70" s="10" t="s">
        <v>134</v>
      </c>
      <c r="C70" s="11" t="s">
        <v>135</v>
      </c>
      <c r="D70" s="20">
        <f>SUM(D71)</f>
        <v>0</v>
      </c>
      <c r="E70" s="20">
        <f>SUM(E71)</f>
        <v>1177596</v>
      </c>
      <c r="F70" s="17"/>
    </row>
    <row r="71" spans="1:6" ht="39.6" hidden="1" x14ac:dyDescent="0.3">
      <c r="A71" s="9">
        <v>65</v>
      </c>
      <c r="B71" s="14" t="s">
        <v>136</v>
      </c>
      <c r="C71" s="15" t="s">
        <v>137</v>
      </c>
      <c r="D71" s="21"/>
      <c r="E71" s="21">
        <v>1177596</v>
      </c>
      <c r="F71" s="17"/>
    </row>
    <row r="72" spans="1:6" ht="26.4" x14ac:dyDescent="0.3">
      <c r="A72" s="9">
        <v>20</v>
      </c>
      <c r="B72" s="10" t="s">
        <v>138</v>
      </c>
      <c r="C72" s="11" t="s">
        <v>139</v>
      </c>
      <c r="D72" s="20">
        <f>SUM(D73:D74)</f>
        <v>0</v>
      </c>
      <c r="E72" s="20">
        <f>SUM(E73:E74)</f>
        <v>5800</v>
      </c>
      <c r="F72" s="17"/>
    </row>
    <row r="73" spans="1:6" ht="39.6" hidden="1" x14ac:dyDescent="0.3">
      <c r="A73" s="9">
        <v>67</v>
      </c>
      <c r="B73" s="14" t="s">
        <v>140</v>
      </c>
      <c r="C73" s="15" t="s">
        <v>141</v>
      </c>
      <c r="D73" s="21"/>
      <c r="E73" s="21">
        <v>5000</v>
      </c>
      <c r="F73" s="17"/>
    </row>
    <row r="74" spans="1:6" ht="39.6" hidden="1" x14ac:dyDescent="0.3">
      <c r="A74" s="9">
        <v>68</v>
      </c>
      <c r="B74" s="14" t="s">
        <v>142</v>
      </c>
      <c r="C74" s="28" t="s">
        <v>143</v>
      </c>
      <c r="D74" s="21">
        <v>0</v>
      </c>
      <c r="E74" s="21">
        <v>800</v>
      </c>
      <c r="F74" s="17"/>
    </row>
    <row r="75" spans="1:6" ht="52.8" x14ac:dyDescent="0.3">
      <c r="A75" s="9">
        <v>21</v>
      </c>
      <c r="B75" s="10" t="s">
        <v>144</v>
      </c>
      <c r="C75" s="11" t="s">
        <v>145</v>
      </c>
      <c r="D75" s="20">
        <f>SUM(D76)</f>
        <v>7225280</v>
      </c>
      <c r="E75" s="20">
        <f>SUM(E76)</f>
        <v>7225280</v>
      </c>
      <c r="F75" s="13">
        <f t="shared" si="0"/>
        <v>100</v>
      </c>
    </row>
    <row r="76" spans="1:6" ht="26.4" hidden="1" x14ac:dyDescent="0.3">
      <c r="A76" s="9">
        <v>70</v>
      </c>
      <c r="B76" s="14" t="s">
        <v>146</v>
      </c>
      <c r="C76" s="15" t="s">
        <v>147</v>
      </c>
      <c r="D76" s="21">
        <v>7225280</v>
      </c>
      <c r="E76" s="21">
        <v>7225280</v>
      </c>
      <c r="F76" s="17">
        <f t="shared" si="0"/>
        <v>100</v>
      </c>
    </row>
    <row r="77" spans="1:6" ht="39.6" x14ac:dyDescent="0.3">
      <c r="A77" s="9">
        <v>22</v>
      </c>
      <c r="B77" s="10" t="s">
        <v>148</v>
      </c>
      <c r="C77" s="11" t="s">
        <v>149</v>
      </c>
      <c r="D77" s="20">
        <f>SUM(D78:D80)</f>
        <v>-50771146</v>
      </c>
      <c r="E77" s="20">
        <f>SUM(E78:E80)</f>
        <v>-50772709</v>
      </c>
      <c r="F77" s="13">
        <f t="shared" si="0"/>
        <v>100.00307852022878</v>
      </c>
    </row>
    <row r="78" spans="1:6" ht="39.6" hidden="1" x14ac:dyDescent="0.3">
      <c r="A78" s="9">
        <v>72</v>
      </c>
      <c r="B78" s="14" t="s">
        <v>150</v>
      </c>
      <c r="C78" s="15" t="s">
        <v>151</v>
      </c>
      <c r="D78" s="21">
        <v>-2585</v>
      </c>
      <c r="E78" s="21">
        <v>-2585</v>
      </c>
      <c r="F78" s="17">
        <f t="shared" si="0"/>
        <v>100</v>
      </c>
    </row>
    <row r="79" spans="1:6" ht="52.8" hidden="1" x14ac:dyDescent="0.3">
      <c r="A79" s="9">
        <v>73</v>
      </c>
      <c r="B79" s="14" t="s">
        <v>152</v>
      </c>
      <c r="C79" s="15" t="s">
        <v>153</v>
      </c>
      <c r="D79" s="21">
        <v>-3131</v>
      </c>
      <c r="E79" s="21">
        <v>-3131</v>
      </c>
      <c r="F79" s="17">
        <f t="shared" si="0"/>
        <v>100</v>
      </c>
    </row>
    <row r="80" spans="1:6" ht="39.6" hidden="1" x14ac:dyDescent="0.3">
      <c r="A80" s="9">
        <v>74</v>
      </c>
      <c r="B80" s="14" t="s">
        <v>154</v>
      </c>
      <c r="C80" s="15" t="s">
        <v>155</v>
      </c>
      <c r="D80" s="21">
        <v>-50765430</v>
      </c>
      <c r="E80" s="21">
        <v>-50766993</v>
      </c>
      <c r="F80" s="17">
        <f t="shared" si="0"/>
        <v>100.0030788668588</v>
      </c>
    </row>
    <row r="81" spans="1:6" x14ac:dyDescent="0.3">
      <c r="A81" s="9">
        <v>23</v>
      </c>
      <c r="B81" s="10" t="s">
        <v>156</v>
      </c>
      <c r="C81" s="11" t="s">
        <v>157</v>
      </c>
      <c r="D81" s="12">
        <f>SUM(D7,D45)</f>
        <v>2865182490</v>
      </c>
      <c r="E81" s="12">
        <f>SUM(E7,E45)</f>
        <v>1589330580</v>
      </c>
      <c r="F81" s="13">
        <f t="shared" si="0"/>
        <v>55.470483487423515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Vaulina-IV</dc:creator>
  <cp:lastModifiedBy>Vaulina-IV</cp:lastModifiedBy>
  <dcterms:created xsi:type="dcterms:W3CDTF">2024-07-17T11:09:33Z</dcterms:created>
  <dcterms:modified xsi:type="dcterms:W3CDTF">2024-07-17T11:16:51Z</dcterms:modified>
</cp:coreProperties>
</file>